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Hoja1!$A$2:$F$37</definedName>
  </definedNames>
  <calcPr calcId="145621"/>
</workbook>
</file>

<file path=xl/calcChain.xml><?xml version="1.0" encoding="utf-8"?>
<calcChain xmlns="http://schemas.openxmlformats.org/spreadsheetml/2006/main">
  <c r="E28" i="1" l="1"/>
  <c r="F26" i="1"/>
  <c r="D25" i="1"/>
  <c r="F17" i="1"/>
  <c r="B36" i="1" l="1"/>
  <c r="B37" i="1" s="1"/>
  <c r="C34" i="1"/>
  <c r="C35" i="1" s="1"/>
  <c r="C36" i="1" s="1"/>
  <c r="C37" i="1" s="1"/>
  <c r="C33" i="1"/>
  <c r="B26" i="1"/>
  <c r="F25" i="1"/>
  <c r="B25" i="1"/>
  <c r="E16" i="1"/>
  <c r="E17" i="1" s="1"/>
  <c r="E18" i="1" s="1"/>
  <c r="E19" i="1" s="1"/>
  <c r="E26" i="1" s="1"/>
  <c r="F15" i="1"/>
  <c r="E15" i="1"/>
  <c r="D15" i="1"/>
  <c r="C15" i="1"/>
  <c r="F12" i="1"/>
  <c r="E12" i="1"/>
  <c r="D12" i="1"/>
  <c r="D17" i="1" s="1"/>
  <c r="D18" i="1" s="1"/>
  <c r="D19" i="1" s="1"/>
  <c r="C12" i="1"/>
  <c r="D26" i="1" l="1"/>
  <c r="C17" i="1"/>
  <c r="C18" i="1" s="1"/>
  <c r="C19" i="1" s="1"/>
  <c r="C26" i="1" s="1"/>
  <c r="F18" i="1"/>
  <c r="F19" i="1" s="1"/>
</calcChain>
</file>

<file path=xl/sharedStrings.xml><?xml version="1.0" encoding="utf-8"?>
<sst xmlns="http://schemas.openxmlformats.org/spreadsheetml/2006/main" count="36" uniqueCount="31">
  <si>
    <t>Cantidad</t>
  </si>
  <si>
    <t>Precio</t>
  </si>
  <si>
    <t>Ingresos</t>
  </si>
  <si>
    <t xml:space="preserve"> </t>
  </si>
  <si>
    <t>CV</t>
  </si>
  <si>
    <t>CF</t>
  </si>
  <si>
    <t>Amort equipos 1</t>
  </si>
  <si>
    <t>Amort equipos 2</t>
  </si>
  <si>
    <t>Ua Imp</t>
  </si>
  <si>
    <t>Imp</t>
  </si>
  <si>
    <t>U d Imp</t>
  </si>
  <si>
    <t>Amort 1</t>
  </si>
  <si>
    <t>Amort 2</t>
  </si>
  <si>
    <t>Estudio Mercado</t>
  </si>
  <si>
    <t>Equipo 2</t>
  </si>
  <si>
    <t>Equipo 1</t>
  </si>
  <si>
    <t>C. Trab</t>
  </si>
  <si>
    <t>FFN</t>
  </si>
  <si>
    <t>VAN</t>
  </si>
  <si>
    <t>MAQ ACTUAL</t>
  </si>
  <si>
    <t>COSTO</t>
  </si>
  <si>
    <t>AM.AC</t>
  </si>
  <si>
    <t>V CONT</t>
  </si>
  <si>
    <t>P VTA</t>
  </si>
  <si>
    <t>CGCIA</t>
  </si>
  <si>
    <t>V R</t>
  </si>
  <si>
    <t>UNIVERSIDAD NACIONAL DE SALTA</t>
  </si>
  <si>
    <t>FACULTAD DE CIENCIAS ECONOMICAS, JURIDICAS Y SOCIALES</t>
  </si>
  <si>
    <t>ADMINISTRACION FINANCIERA DE EMPRESAS II</t>
  </si>
  <si>
    <t>UNIDAD II: DECISIONES ESTRATEGICAS DE INVERSION EN ACTIVOS DE CAPITAL</t>
  </si>
  <si>
    <t>FORMACION PRACTICA TEMA II - 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</si>
</sst>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" fontId="0" fillId="0" borderId="0" xfId="0" applyNumberFormat="1"/>
    <xf numFmtId="4" fontId="0" fillId="0" borderId="0" xfId="0" applyNumberFormat="1" applyBorder="1"/>
    <xf numFmtId="3" fontId="0" fillId="0" borderId="2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G13" sqref="G13"/>
    </sheetView>
  </sheetViews>
  <sheetFormatPr baseColWidth="10" defaultRowHeight="15" x14ac:dyDescent="0.25"/>
  <cols>
    <col min="1" max="1" width="15.7109375" customWidth="1"/>
    <col min="2" max="2" width="15.140625" customWidth="1"/>
    <col min="3" max="3" width="13.5703125" customWidth="1"/>
    <col min="4" max="4" width="14" customWidth="1"/>
    <col min="5" max="5" width="13.85546875" customWidth="1"/>
    <col min="6" max="6" width="13.5703125" customWidth="1"/>
    <col min="7" max="7" width="14.85546875" customWidth="1"/>
  </cols>
  <sheetData>
    <row r="1" spans="1:10" x14ac:dyDescent="0.25">
      <c r="A1" s="13" t="s">
        <v>26</v>
      </c>
    </row>
    <row r="2" spans="1:10" x14ac:dyDescent="0.25">
      <c r="A2" s="13" t="s">
        <v>27</v>
      </c>
    </row>
    <row r="3" spans="1:10" x14ac:dyDescent="0.25">
      <c r="A3" s="13" t="s">
        <v>28</v>
      </c>
    </row>
    <row r="4" spans="1:10" x14ac:dyDescent="0.25">
      <c r="A4" s="13" t="s">
        <v>29</v>
      </c>
    </row>
    <row r="6" spans="1:10" ht="21" x14ac:dyDescent="0.35">
      <c r="A6" s="14" t="s">
        <v>30</v>
      </c>
      <c r="B6" s="14"/>
      <c r="C6" s="14"/>
      <c r="D6" s="14"/>
      <c r="E6" s="14"/>
      <c r="F6" s="14"/>
      <c r="G6" s="15"/>
    </row>
    <row r="8" spans="1:10" x14ac:dyDescent="0.25">
      <c r="B8" s="2"/>
      <c r="C8" s="3"/>
      <c r="D8" s="3"/>
      <c r="E8" s="3"/>
      <c r="F8" s="2"/>
      <c r="G8" s="2"/>
      <c r="H8" s="2"/>
      <c r="I8" s="2"/>
    </row>
    <row r="9" spans="1:10" x14ac:dyDescent="0.25">
      <c r="B9" s="4">
        <v>0</v>
      </c>
      <c r="C9" s="4">
        <v>1</v>
      </c>
      <c r="D9" s="4">
        <v>2</v>
      </c>
      <c r="E9" s="4">
        <v>3</v>
      </c>
      <c r="F9" s="4">
        <v>4</v>
      </c>
      <c r="G9" s="2"/>
      <c r="H9" s="2"/>
      <c r="I9" s="2"/>
    </row>
    <row r="10" spans="1:10" x14ac:dyDescent="0.25">
      <c r="A10" s="5" t="s">
        <v>0</v>
      </c>
      <c r="B10" s="6"/>
      <c r="C10" s="6">
        <v>6000</v>
      </c>
      <c r="D10" s="6">
        <v>6000</v>
      </c>
      <c r="E10" s="6">
        <v>7500</v>
      </c>
      <c r="F10" s="6">
        <v>7500</v>
      </c>
      <c r="G10" s="2"/>
      <c r="H10" s="2"/>
      <c r="I10" s="2"/>
    </row>
    <row r="11" spans="1:10" x14ac:dyDescent="0.25">
      <c r="A11" s="5" t="s">
        <v>1</v>
      </c>
      <c r="B11" s="6"/>
      <c r="C11" s="6">
        <v>600</v>
      </c>
      <c r="D11" s="6">
        <v>600</v>
      </c>
      <c r="E11" s="6">
        <v>600</v>
      </c>
      <c r="F11" s="6">
        <v>600</v>
      </c>
      <c r="G11" s="2"/>
      <c r="H11" s="2"/>
      <c r="I11" s="2"/>
    </row>
    <row r="12" spans="1:10" x14ac:dyDescent="0.25">
      <c r="A12" s="5" t="s">
        <v>2</v>
      </c>
      <c r="B12" s="6"/>
      <c r="C12" s="7">
        <f>C11*C10</f>
        <v>3600000</v>
      </c>
      <c r="D12" s="7">
        <f t="shared" ref="D12:F12" si="0">D11*D10</f>
        <v>3600000</v>
      </c>
      <c r="E12" s="7">
        <f t="shared" si="0"/>
        <v>4500000</v>
      </c>
      <c r="F12" s="7">
        <f t="shared" si="0"/>
        <v>4500000</v>
      </c>
      <c r="G12" s="2"/>
      <c r="H12" s="2"/>
      <c r="I12" s="2"/>
      <c r="J12" s="2"/>
    </row>
    <row r="13" spans="1:10" x14ac:dyDescent="0.25">
      <c r="A13" s="5" t="s">
        <v>4</v>
      </c>
      <c r="B13" s="6" t="s">
        <v>3</v>
      </c>
      <c r="C13" s="6">
        <v>-1800000</v>
      </c>
      <c r="D13" s="6">
        <v>-1800000</v>
      </c>
      <c r="E13" s="6">
        <v>-2250000</v>
      </c>
      <c r="F13" s="6">
        <v>-2250000</v>
      </c>
      <c r="G13" s="2"/>
      <c r="H13" s="2"/>
      <c r="I13" s="2"/>
      <c r="J13" s="2"/>
    </row>
    <row r="14" spans="1:10" x14ac:dyDescent="0.25">
      <c r="A14" s="5" t="s">
        <v>5</v>
      </c>
      <c r="B14" s="6"/>
      <c r="C14" s="6">
        <v>-400000</v>
      </c>
      <c r="D14" s="6">
        <v>-400000</v>
      </c>
      <c r="E14" s="6">
        <v>-400000</v>
      </c>
      <c r="F14" s="6">
        <v>-400000</v>
      </c>
      <c r="G14" s="2"/>
      <c r="H14" s="2"/>
      <c r="I14" s="2"/>
    </row>
    <row r="15" spans="1:10" x14ac:dyDescent="0.25">
      <c r="A15" s="5" t="s">
        <v>6</v>
      </c>
      <c r="B15" s="6" t="s">
        <v>3</v>
      </c>
      <c r="C15" s="6">
        <f>-1500000/5</f>
        <v>-300000</v>
      </c>
      <c r="D15" s="6">
        <f t="shared" ref="D15:F15" si="1">-1500000/5</f>
        <v>-300000</v>
      </c>
      <c r="E15" s="6">
        <f t="shared" si="1"/>
        <v>-300000</v>
      </c>
      <c r="F15" s="6">
        <f t="shared" si="1"/>
        <v>-300000</v>
      </c>
      <c r="G15" s="2"/>
      <c r="H15" s="2"/>
      <c r="I15" s="2"/>
    </row>
    <row r="16" spans="1:10" x14ac:dyDescent="0.25">
      <c r="A16" s="5" t="s">
        <v>7</v>
      </c>
      <c r="B16" s="6"/>
      <c r="C16" s="6"/>
      <c r="D16" s="6"/>
      <c r="E16" s="6">
        <f>-150000/5</f>
        <v>-30000</v>
      </c>
      <c r="F16" s="6">
        <v>-30000</v>
      </c>
      <c r="G16" s="2"/>
      <c r="H16" s="2"/>
      <c r="I16" s="2"/>
    </row>
    <row r="17" spans="1:9" x14ac:dyDescent="0.25">
      <c r="A17" s="5" t="s">
        <v>8</v>
      </c>
      <c r="B17" s="6"/>
      <c r="C17" s="7">
        <f t="shared" ref="C17:E17" si="2">SUM(C12:C16)</f>
        <v>1100000</v>
      </c>
      <c r="D17" s="7">
        <f t="shared" si="2"/>
        <v>1100000</v>
      </c>
      <c r="E17" s="7">
        <f t="shared" si="2"/>
        <v>1520000</v>
      </c>
      <c r="F17" s="7">
        <f>SUM(F12:F16)</f>
        <v>1520000</v>
      </c>
      <c r="G17" s="2"/>
      <c r="H17" s="2"/>
      <c r="I17" s="2"/>
    </row>
    <row r="18" spans="1:9" x14ac:dyDescent="0.25">
      <c r="A18" s="5" t="s">
        <v>9</v>
      </c>
      <c r="B18" s="6"/>
      <c r="C18" s="6">
        <f>-0.35*C17</f>
        <v>-385000</v>
      </c>
      <c r="D18" s="6">
        <f t="shared" ref="D18:F18" si="3">-0.35*D17</f>
        <v>-385000</v>
      </c>
      <c r="E18" s="6">
        <f t="shared" si="3"/>
        <v>-532000</v>
      </c>
      <c r="F18" s="6">
        <f t="shared" si="3"/>
        <v>-532000</v>
      </c>
      <c r="G18" s="2"/>
      <c r="H18" s="2"/>
      <c r="I18" s="2"/>
    </row>
    <row r="19" spans="1:9" x14ac:dyDescent="0.25">
      <c r="A19" s="5" t="s">
        <v>10</v>
      </c>
      <c r="B19" s="8" t="s">
        <v>3</v>
      </c>
      <c r="C19" s="7">
        <f>C18+C17</f>
        <v>715000</v>
      </c>
      <c r="D19" s="7">
        <f t="shared" ref="D19:F19" si="4">D18+D17</f>
        <v>715000</v>
      </c>
      <c r="E19" s="7">
        <f t="shared" si="4"/>
        <v>988000</v>
      </c>
      <c r="F19" s="7">
        <f t="shared" si="4"/>
        <v>988000</v>
      </c>
      <c r="G19" s="2"/>
      <c r="H19" s="2"/>
      <c r="I19" s="2"/>
    </row>
    <row r="20" spans="1:9" x14ac:dyDescent="0.25">
      <c r="A20" s="5" t="s">
        <v>11</v>
      </c>
      <c r="B20" s="6" t="s">
        <v>3</v>
      </c>
      <c r="C20" s="6">
        <v>300000</v>
      </c>
      <c r="D20" s="6">
        <v>300000</v>
      </c>
      <c r="E20" s="6">
        <v>300000</v>
      </c>
      <c r="F20" s="6">
        <v>300000</v>
      </c>
      <c r="G20" s="2"/>
      <c r="H20" s="2"/>
      <c r="I20" s="2"/>
    </row>
    <row r="21" spans="1:9" x14ac:dyDescent="0.25">
      <c r="A21" s="5" t="s">
        <v>12</v>
      </c>
      <c r="B21" s="6"/>
      <c r="C21" s="6"/>
      <c r="D21" s="6"/>
      <c r="E21" s="6">
        <v>30000</v>
      </c>
      <c r="F21" s="6">
        <v>30000</v>
      </c>
      <c r="G21" s="2"/>
      <c r="H21" s="2"/>
      <c r="I21" s="2"/>
    </row>
    <row r="22" spans="1:9" x14ac:dyDescent="0.25">
      <c r="A22" s="5" t="s">
        <v>13</v>
      </c>
      <c r="B22" s="6">
        <v>-50000</v>
      </c>
      <c r="C22" s="6">
        <v>-50000</v>
      </c>
      <c r="D22" s="6"/>
      <c r="E22" s="6"/>
      <c r="F22" s="6"/>
      <c r="G22" s="2"/>
      <c r="H22" s="2"/>
      <c r="I22" s="2"/>
    </row>
    <row r="23" spans="1:9" x14ac:dyDescent="0.25">
      <c r="A23" s="5" t="s">
        <v>14</v>
      </c>
      <c r="B23" s="6"/>
      <c r="C23" s="6"/>
      <c r="D23" s="6">
        <v>-150000</v>
      </c>
      <c r="E23" s="6"/>
      <c r="F23" s="6">
        <v>80250</v>
      </c>
      <c r="G23" s="2"/>
      <c r="H23" s="2"/>
      <c r="I23" s="2"/>
    </row>
    <row r="24" spans="1:9" x14ac:dyDescent="0.25">
      <c r="A24" s="5" t="s">
        <v>15</v>
      </c>
      <c r="B24" s="6">
        <v>-1500000</v>
      </c>
      <c r="C24" s="6"/>
      <c r="D24" s="6"/>
      <c r="E24" s="6"/>
      <c r="F24" s="6">
        <v>97500</v>
      </c>
      <c r="G24" s="2"/>
      <c r="H24" s="2"/>
      <c r="I24" s="2"/>
    </row>
    <row r="25" spans="1:9" x14ac:dyDescent="0.25">
      <c r="A25" s="5" t="s">
        <v>16</v>
      </c>
      <c r="B25" s="6">
        <f>(C13/12)*2</f>
        <v>-300000</v>
      </c>
      <c r="C25" s="8"/>
      <c r="D25" s="9">
        <f>((E13-D13)/12)*2</f>
        <v>-75000</v>
      </c>
      <c r="E25" s="8"/>
      <c r="F25" s="6">
        <f>(75000+300000)*0.8</f>
        <v>300000</v>
      </c>
      <c r="G25" s="2"/>
      <c r="H25" s="2" t="s">
        <v>3</v>
      </c>
      <c r="I25" s="2"/>
    </row>
    <row r="26" spans="1:9" x14ac:dyDescent="0.25">
      <c r="A26" s="1" t="s">
        <v>17</v>
      </c>
      <c r="B26" s="7">
        <f>SUM(B19:B25)</f>
        <v>-1850000</v>
      </c>
      <c r="C26" s="7">
        <f t="shared" ref="C26:F26" si="5">SUM(C19:C25)</f>
        <v>965000</v>
      </c>
      <c r="D26" s="7">
        <f t="shared" si="5"/>
        <v>790000</v>
      </c>
      <c r="E26" s="7">
        <f t="shared" si="5"/>
        <v>1318000</v>
      </c>
      <c r="F26" s="7">
        <f>SUM(F19:F25)</f>
        <v>1795750</v>
      </c>
      <c r="G26" s="2"/>
      <c r="H26" s="2"/>
      <c r="I26" s="2"/>
    </row>
    <row r="27" spans="1:9" x14ac:dyDescent="0.25">
      <c r="B27" s="10"/>
      <c r="C27" s="10"/>
      <c r="D27" s="10"/>
      <c r="E27" s="10"/>
      <c r="F27" s="10"/>
      <c r="G27" s="2"/>
      <c r="H27" s="2"/>
      <c r="I27" s="2"/>
    </row>
    <row r="28" spans="1:9" x14ac:dyDescent="0.25">
      <c r="B28" s="10"/>
      <c r="C28" s="11">
        <v>0.2</v>
      </c>
      <c r="D28" s="12" t="s">
        <v>18</v>
      </c>
      <c r="E28" s="12">
        <f>NPV(C28,C26:F26)+B26</f>
        <v>1131515.2391975312</v>
      </c>
      <c r="F28" s="10"/>
      <c r="G28" s="2"/>
      <c r="H28" s="2"/>
      <c r="I28" s="2"/>
    </row>
    <row r="29" spans="1:9" x14ac:dyDescent="0.25">
      <c r="B29" s="10"/>
      <c r="C29" s="10"/>
      <c r="D29" s="10"/>
      <c r="E29" s="10"/>
      <c r="F29" s="10"/>
    </row>
    <row r="30" spans="1:9" x14ac:dyDescent="0.25">
      <c r="A30" s="5"/>
      <c r="B30" s="6" t="s">
        <v>19</v>
      </c>
      <c r="C30" s="6"/>
      <c r="D30" s="10"/>
      <c r="E30" s="10"/>
      <c r="F30" s="10"/>
    </row>
    <row r="31" spans="1:9" x14ac:dyDescent="0.25">
      <c r="A31" s="5" t="s">
        <v>20</v>
      </c>
      <c r="B31" s="6">
        <v>1500000</v>
      </c>
      <c r="C31" s="6">
        <v>150000</v>
      </c>
      <c r="D31" s="10"/>
      <c r="E31" s="10"/>
      <c r="F31" s="10"/>
    </row>
    <row r="32" spans="1:9" x14ac:dyDescent="0.25">
      <c r="A32" s="5" t="s">
        <v>21</v>
      </c>
      <c r="B32" s="6">
        <v>1500000</v>
      </c>
      <c r="C32" s="6">
        <v>60000</v>
      </c>
      <c r="D32" s="10"/>
      <c r="E32" s="10"/>
      <c r="F32" s="10"/>
    </row>
    <row r="33" spans="1:6" x14ac:dyDescent="0.25">
      <c r="A33" s="5" t="s">
        <v>22</v>
      </c>
      <c r="B33" s="6">
        <v>0</v>
      </c>
      <c r="C33" s="6">
        <f>C31-C32</f>
        <v>90000</v>
      </c>
      <c r="D33" s="10"/>
      <c r="E33" s="10"/>
      <c r="F33" s="10"/>
    </row>
    <row r="34" spans="1:6" x14ac:dyDescent="0.25">
      <c r="A34" s="5" t="s">
        <v>23</v>
      </c>
      <c r="B34" s="6">
        <v>150000</v>
      </c>
      <c r="C34" s="6">
        <f>C31/2</f>
        <v>75000</v>
      </c>
      <c r="D34" s="10"/>
      <c r="E34" s="10"/>
      <c r="F34" s="10"/>
    </row>
    <row r="35" spans="1:6" x14ac:dyDescent="0.25">
      <c r="A35" s="5" t="s">
        <v>24</v>
      </c>
      <c r="B35" s="6">
        <v>150000</v>
      </c>
      <c r="C35" s="6">
        <f>C34-C33</f>
        <v>-15000</v>
      </c>
      <c r="D35" s="10"/>
      <c r="E35" s="10"/>
      <c r="F35" s="10"/>
    </row>
    <row r="36" spans="1:6" x14ac:dyDescent="0.25">
      <c r="A36" s="5" t="s">
        <v>9</v>
      </c>
      <c r="B36" s="6">
        <f>0.35*B35</f>
        <v>52500</v>
      </c>
      <c r="C36" s="6">
        <f>-0.35*C35</f>
        <v>5250</v>
      </c>
      <c r="D36" s="10"/>
      <c r="E36" s="10"/>
      <c r="F36" s="10"/>
    </row>
    <row r="37" spans="1:6" x14ac:dyDescent="0.25">
      <c r="A37" s="5" t="s">
        <v>25</v>
      </c>
      <c r="B37" s="6">
        <f>B34-B36</f>
        <v>97500</v>
      </c>
      <c r="C37" s="6">
        <f>C36+C34</f>
        <v>80250</v>
      </c>
      <c r="D37" s="10"/>
      <c r="E37" s="10"/>
      <c r="F37" s="10"/>
    </row>
    <row r="38" spans="1:6" x14ac:dyDescent="0.25">
      <c r="B38" s="2"/>
      <c r="C38" s="2"/>
      <c r="D38" s="2"/>
      <c r="E38" s="2"/>
      <c r="F38" s="2"/>
    </row>
    <row r="39" spans="1:6" x14ac:dyDescent="0.25">
      <c r="B39" s="2"/>
      <c r="C39" s="2"/>
      <c r="D39" s="2"/>
      <c r="E39" s="2"/>
      <c r="F39" s="2"/>
    </row>
  </sheetData>
  <mergeCells count="1">
    <mergeCell ref="A6:F6"/>
  </mergeCells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2020-08-11T23:33:30Z</cp:lastPrinted>
  <dcterms:created xsi:type="dcterms:W3CDTF">2020-08-11T23:25:51Z</dcterms:created>
  <dcterms:modified xsi:type="dcterms:W3CDTF">2020-08-11T23:33:53Z</dcterms:modified>
</cp:coreProperties>
</file>